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14" i="1"/>
  <c r="H13" i="1"/>
  <c r="H27" i="1"/>
  <c r="H26" i="1"/>
  <c r="H25" i="1"/>
  <c r="J27" i="1"/>
  <c r="I24" i="1"/>
  <c r="H24" i="1"/>
  <c r="H23" i="1"/>
  <c r="I23" i="1"/>
  <c r="H22" i="1"/>
  <c r="G30" i="1"/>
  <c r="F30" i="1"/>
  <c r="E30" i="1"/>
  <c r="G29" i="1"/>
  <c r="F29" i="1"/>
  <c r="E29" i="1"/>
  <c r="C29" i="1"/>
  <c r="C30" i="1" s="1"/>
  <c r="G28" i="1"/>
  <c r="E28" i="1"/>
  <c r="F28" i="1" s="1"/>
  <c r="H28" i="1" s="1"/>
  <c r="C28" i="1"/>
  <c r="F27" i="1"/>
  <c r="F26" i="1"/>
  <c r="F25" i="1"/>
  <c r="F24" i="1"/>
  <c r="F23" i="1"/>
  <c r="F22" i="1"/>
  <c r="I21" i="1"/>
  <c r="H21" i="1" s="1"/>
  <c r="F21" i="1"/>
  <c r="D21" i="1"/>
  <c r="D22" i="1" s="1"/>
  <c r="D23" i="1" s="1"/>
  <c r="D24" i="1" s="1"/>
  <c r="D25" i="1" s="1"/>
  <c r="D26" i="1" s="1"/>
  <c r="D27" i="1" s="1"/>
  <c r="D28" i="1" s="1"/>
  <c r="H11" i="1"/>
  <c r="J11" i="1"/>
  <c r="H7" i="1"/>
  <c r="J7" i="1" s="1"/>
  <c r="H8" i="1"/>
  <c r="J8" i="1" s="1"/>
  <c r="H9" i="1"/>
  <c r="H10" i="1"/>
  <c r="J10" i="1" s="1"/>
  <c r="J9" i="1"/>
  <c r="I10" i="1"/>
  <c r="I11" i="1"/>
  <c r="J6" i="1"/>
  <c r="J5" i="1"/>
  <c r="D12" i="1"/>
  <c r="D14" i="1" s="1"/>
  <c r="H6" i="1"/>
  <c r="H5" i="1"/>
  <c r="I6" i="1"/>
  <c r="I7" i="1" s="1"/>
  <c r="F14" i="1"/>
  <c r="F13" i="1"/>
  <c r="F11" i="1"/>
  <c r="F10" i="1"/>
  <c r="F9" i="1"/>
  <c r="F8" i="1"/>
  <c r="F7" i="1"/>
  <c r="F6" i="1"/>
  <c r="F5" i="1"/>
  <c r="E14" i="1"/>
  <c r="C14" i="1"/>
  <c r="G14" i="1"/>
  <c r="C13" i="1"/>
  <c r="C12" i="1"/>
  <c r="E12" i="1"/>
  <c r="F12" i="1" s="1"/>
  <c r="H12" i="1" s="1"/>
  <c r="J12" i="1" s="1"/>
  <c r="E13" i="1"/>
  <c r="G13" i="1"/>
  <c r="G12" i="1"/>
  <c r="D11" i="1"/>
  <c r="D10" i="1"/>
  <c r="D9" i="1"/>
  <c r="D8" i="1"/>
  <c r="D7" i="1"/>
  <c r="D6" i="1"/>
  <c r="I5" i="1"/>
  <c r="D5" i="1"/>
  <c r="I12" i="1" l="1"/>
  <c r="I14" i="1" s="1"/>
  <c r="J14" i="1"/>
  <c r="D13" i="1"/>
  <c r="I22" i="1"/>
  <c r="J23" i="1"/>
  <c r="J21" i="1"/>
  <c r="D30" i="1"/>
  <c r="D29" i="1"/>
  <c r="J29" i="1" s="1"/>
  <c r="J28" i="1"/>
  <c r="J22" i="1"/>
  <c r="J30" i="1"/>
  <c r="I8" i="1"/>
  <c r="J13" i="1" l="1"/>
  <c r="J24" i="1"/>
  <c r="I9" i="1"/>
  <c r="I25" i="1" l="1"/>
  <c r="J25" i="1"/>
  <c r="I13" i="1"/>
  <c r="I26" i="1" l="1"/>
  <c r="J26" i="1"/>
  <c r="I27" i="1" l="1"/>
  <c r="I28" i="1" s="1"/>
  <c r="I30" i="1" l="1"/>
  <c r="I29" i="1"/>
</calcChain>
</file>

<file path=xl/sharedStrings.xml><?xml version="1.0" encoding="utf-8"?>
<sst xmlns="http://schemas.openxmlformats.org/spreadsheetml/2006/main" count="34" uniqueCount="14">
  <si>
    <t>Married couples filing jointly</t>
  </si>
  <si>
    <t>Bracket</t>
  </si>
  <si>
    <t>tax</t>
  </si>
  <si>
    <t>rate</t>
  </si>
  <si>
    <t>difference</t>
  </si>
  <si>
    <t>Tax</t>
  </si>
  <si>
    <t>Bracket TAX</t>
  </si>
  <si>
    <t>7+</t>
  </si>
  <si>
    <t>Income</t>
  </si>
  <si>
    <t>Income *</t>
  </si>
  <si>
    <t>2018 Old</t>
  </si>
  <si>
    <t>2018 Proposed</t>
  </si>
  <si>
    <t>* used the top income from old rate for comparison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</si>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</sst>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165" fontId="0" fillId="0" borderId="0" xfId="1" applyNumberFormat="1" applyFont="1" applyBorder="1"/>
    <xf numFmtId="9" fontId="0" fillId="0" borderId="0" xfId="2" applyFont="1" applyBorder="1"/>
    <xf numFmtId="165" fontId="0" fillId="0" borderId="3" xfId="1" applyNumberFormat="1" applyFont="1" applyBorder="1"/>
    <xf numFmtId="166" fontId="0" fillId="0" borderId="0" xfId="2" applyNumberFormat="1" applyFont="1" applyBorder="1"/>
    <xf numFmtId="9" fontId="0" fillId="0" borderId="0" xfId="2" applyNumberFormat="1" applyFont="1" applyBorder="1"/>
    <xf numFmtId="9" fontId="0" fillId="0" borderId="0" xfId="0" applyNumberFormat="1" applyBorder="1"/>
    <xf numFmtId="165" fontId="0" fillId="0" borderId="5" xfId="1" applyNumberFormat="1" applyFont="1" applyBorder="1"/>
    <xf numFmtId="166" fontId="0" fillId="0" borderId="5" xfId="2" applyNumberFormat="1" applyFont="1" applyBorder="1"/>
    <xf numFmtId="9" fontId="0" fillId="0" borderId="5" xfId="0" applyNumberFormat="1" applyBorder="1"/>
    <xf numFmtId="165" fontId="0" fillId="0" borderId="6" xfId="1" applyNumberFormat="1" applyFont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0" borderId="2" xfId="1" applyNumberFormat="1" applyFont="1" applyBorder="1"/>
    <xf numFmtId="165" fontId="0" fillId="0" borderId="4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" xfId="0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3" borderId="0" xfId="1" applyNumberFormat="1" applyFont="1" applyFill="1" applyBorder="1"/>
    <xf numFmtId="165" fontId="0" fillId="3" borderId="5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4" zoomScaleNormal="100" workbookViewId="0">
      <selection activeCell="H35" sqref="H35"/>
    </sheetView>
  </sheetViews>
  <sheetFormatPr defaultRowHeight="14.25" x14ac:dyDescent="0.45"/>
  <cols>
    <col min="2" max="2" width="12.33203125" bestFit="1" customWidth="1"/>
    <col min="4" max="4" width="9.86328125" bestFit="1" customWidth="1"/>
    <col min="5" max="5" width="10.86328125" bestFit="1" customWidth="1"/>
    <col min="6" max="6" width="10.86328125" customWidth="1"/>
    <col min="8" max="8" width="10.3984375" customWidth="1"/>
    <col min="9" max="9" width="10.796875" customWidth="1"/>
    <col min="10" max="10" width="10.53125" customWidth="1"/>
  </cols>
  <sheetData>
    <row r="1" spans="1:10" x14ac:dyDescent="0.45">
      <c r="A1" t="s">
        <v>0</v>
      </c>
    </row>
    <row r="2" spans="1:10" ht="14.65" thickBot="1" x14ac:dyDescent="0.5"/>
    <row r="3" spans="1:10" ht="14.65" thickBot="1" x14ac:dyDescent="0.5">
      <c r="A3" s="24"/>
      <c r="B3" s="13" t="s">
        <v>10</v>
      </c>
      <c r="C3" s="13"/>
      <c r="D3" s="14"/>
      <c r="E3" s="12" t="s">
        <v>11</v>
      </c>
      <c r="F3" s="13"/>
      <c r="G3" s="13"/>
      <c r="H3" s="14"/>
      <c r="I3" s="28"/>
      <c r="J3" s="24"/>
    </row>
    <row r="4" spans="1:10" x14ac:dyDescent="0.45">
      <c r="A4" s="20" t="s">
        <v>1</v>
      </c>
      <c r="B4" s="17" t="s">
        <v>8</v>
      </c>
      <c r="C4" s="17" t="s">
        <v>3</v>
      </c>
      <c r="D4" s="18" t="s">
        <v>2</v>
      </c>
      <c r="E4" s="17" t="s">
        <v>8</v>
      </c>
      <c r="F4" s="17" t="s">
        <v>9</v>
      </c>
      <c r="G4" s="17" t="s">
        <v>3</v>
      </c>
      <c r="H4" s="18" t="s">
        <v>5</v>
      </c>
      <c r="I4" s="17" t="s">
        <v>6</v>
      </c>
      <c r="J4" s="20" t="s">
        <v>4</v>
      </c>
    </row>
    <row r="5" spans="1:10" x14ac:dyDescent="0.45">
      <c r="A5" s="21">
        <v>1</v>
      </c>
      <c r="B5" s="2">
        <v>19050</v>
      </c>
      <c r="C5" s="3">
        <v>0.1</v>
      </c>
      <c r="D5" s="4">
        <f>+C5*B5</f>
        <v>1905</v>
      </c>
      <c r="E5" s="15">
        <v>19050</v>
      </c>
      <c r="F5" s="2">
        <f>+E5</f>
        <v>19050</v>
      </c>
      <c r="G5" s="3">
        <v>0.1</v>
      </c>
      <c r="H5" s="4">
        <f>+I5</f>
        <v>1905</v>
      </c>
      <c r="I5" s="2">
        <f>+G5*E5</f>
        <v>1905</v>
      </c>
      <c r="J5" s="25">
        <f>+H5-D5</f>
        <v>0</v>
      </c>
    </row>
    <row r="6" spans="1:10" x14ac:dyDescent="0.45">
      <c r="A6" s="21">
        <v>2</v>
      </c>
      <c r="B6" s="2">
        <v>77400</v>
      </c>
      <c r="C6" s="3">
        <v>0.15</v>
      </c>
      <c r="D6" s="4">
        <f>+D5+(B6-B5)*C6</f>
        <v>10657.5</v>
      </c>
      <c r="E6" s="15">
        <v>77400</v>
      </c>
      <c r="F6" s="2">
        <f>+E6</f>
        <v>77400</v>
      </c>
      <c r="G6" s="3">
        <v>0.12</v>
      </c>
      <c r="H6" s="4">
        <f>+I6</f>
        <v>8907</v>
      </c>
      <c r="I6" s="2">
        <f>+I5+(E6-E5)*G6</f>
        <v>8907</v>
      </c>
      <c r="J6" s="25">
        <f>+H6-D6</f>
        <v>-1750.5</v>
      </c>
    </row>
    <row r="7" spans="1:10" x14ac:dyDescent="0.45">
      <c r="A7" s="21">
        <v>3</v>
      </c>
      <c r="B7" s="2">
        <v>156150</v>
      </c>
      <c r="C7" s="3">
        <v>0.25</v>
      </c>
      <c r="D7" s="4">
        <f>+D6+(B7-B6)*C7</f>
        <v>30345</v>
      </c>
      <c r="E7" s="15">
        <v>165000</v>
      </c>
      <c r="F7" s="2">
        <f>+B7</f>
        <v>156150</v>
      </c>
      <c r="G7" s="3">
        <v>0.22</v>
      </c>
      <c r="H7" s="4">
        <f>+I6+(F7-E6)*G7</f>
        <v>26232</v>
      </c>
      <c r="I7" s="2">
        <f>+I6+(E7-E6)*G7</f>
        <v>28179</v>
      </c>
      <c r="J7" s="25">
        <f t="shared" ref="J7:J14" si="0">+H7-D7</f>
        <v>-4113</v>
      </c>
    </row>
    <row r="8" spans="1:10" x14ac:dyDescent="0.45">
      <c r="A8" s="21">
        <v>4</v>
      </c>
      <c r="B8" s="2">
        <v>237950</v>
      </c>
      <c r="C8" s="3">
        <v>0.28000000000000003</v>
      </c>
      <c r="D8" s="4">
        <f>+D7+(B8-B7)*C8</f>
        <v>53249</v>
      </c>
      <c r="E8" s="15">
        <v>315000</v>
      </c>
      <c r="F8" s="2">
        <f>+B8</f>
        <v>237950</v>
      </c>
      <c r="G8" s="3">
        <v>0.24</v>
      </c>
      <c r="H8" s="4">
        <f>+I7+(F8-E7)*G8</f>
        <v>45687</v>
      </c>
      <c r="I8" s="2">
        <f>+I7+(E8-E7)*G8</f>
        <v>64179</v>
      </c>
      <c r="J8" s="25">
        <f t="shared" si="0"/>
        <v>-7562</v>
      </c>
    </row>
    <row r="9" spans="1:10" x14ac:dyDescent="0.45">
      <c r="A9" s="21">
        <v>5</v>
      </c>
      <c r="B9" s="2">
        <v>424950</v>
      </c>
      <c r="C9" s="3">
        <v>0.33</v>
      </c>
      <c r="D9" s="4">
        <f>+D8+(B9-B8)*C9</f>
        <v>114959</v>
      </c>
      <c r="E9" s="15">
        <v>400000</v>
      </c>
      <c r="F9" s="2">
        <f>+B9</f>
        <v>424950</v>
      </c>
      <c r="G9" s="3">
        <v>0.32</v>
      </c>
      <c r="H9" s="4">
        <f>+I8+(F9-E8)*G9</f>
        <v>99363</v>
      </c>
      <c r="I9" s="2">
        <f>+I8+(E9-E8)*G9</f>
        <v>91379</v>
      </c>
      <c r="J9" s="25">
        <f t="shared" si="0"/>
        <v>-15596</v>
      </c>
    </row>
    <row r="10" spans="1:10" x14ac:dyDescent="0.45">
      <c r="A10" s="21">
        <v>6</v>
      </c>
      <c r="B10" s="2">
        <v>480050</v>
      </c>
      <c r="C10" s="3">
        <v>0.35</v>
      </c>
      <c r="D10" s="4">
        <f>+D9+(B10-B9)*C10</f>
        <v>134244</v>
      </c>
      <c r="E10" s="15">
        <v>600000</v>
      </c>
      <c r="F10" s="2">
        <f>+B10</f>
        <v>480050</v>
      </c>
      <c r="G10" s="3">
        <v>0.35</v>
      </c>
      <c r="H10" s="4">
        <f>+I9+(F10-E9)*G10</f>
        <v>119396.5</v>
      </c>
      <c r="I10" s="2">
        <f>+I9+(E10-E9)*G10</f>
        <v>161379</v>
      </c>
      <c r="J10" s="25">
        <f t="shared" si="0"/>
        <v>-14847.5</v>
      </c>
    </row>
    <row r="11" spans="1:10" x14ac:dyDescent="0.45">
      <c r="A11" s="21">
        <v>7</v>
      </c>
      <c r="B11" s="2">
        <v>480051</v>
      </c>
      <c r="C11" s="5">
        <v>0.39600000000000002</v>
      </c>
      <c r="D11" s="4">
        <f>+D10+(B11-B10)*C11</f>
        <v>134244.39600000001</v>
      </c>
      <c r="E11" s="15">
        <v>600001</v>
      </c>
      <c r="F11" s="2">
        <f>+B11</f>
        <v>480051</v>
      </c>
      <c r="G11" s="6">
        <v>0.37</v>
      </c>
      <c r="H11" s="4">
        <f>+I10+(F11-E10)*G11</f>
        <v>116997.87</v>
      </c>
      <c r="I11" s="2">
        <f>+I10+(E11-E10)*G11</f>
        <v>161379.37</v>
      </c>
      <c r="J11" s="25">
        <f t="shared" si="0"/>
        <v>-17246.526000000013</v>
      </c>
    </row>
    <row r="12" spans="1:10" x14ac:dyDescent="0.45">
      <c r="A12" s="22" t="s">
        <v>7</v>
      </c>
      <c r="B12" s="29">
        <v>700000</v>
      </c>
      <c r="C12" s="5">
        <f>+C11</f>
        <v>0.39600000000000002</v>
      </c>
      <c r="D12" s="4">
        <f>+D11+(B12-B11)*C12</f>
        <v>221344.2</v>
      </c>
      <c r="E12" s="15">
        <f>+B12</f>
        <v>700000</v>
      </c>
      <c r="F12" s="2">
        <f>+E12</f>
        <v>700000</v>
      </c>
      <c r="G12" s="7">
        <f>+G11</f>
        <v>0.37</v>
      </c>
      <c r="H12" s="4">
        <f>+$I$10+(F12-E11)*G12</f>
        <v>198378.63</v>
      </c>
      <c r="I12" s="2">
        <f>+I11+(E12-E11)*G12</f>
        <v>198379</v>
      </c>
      <c r="J12" s="25">
        <f t="shared" si="0"/>
        <v>-22965.570000000007</v>
      </c>
    </row>
    <row r="13" spans="1:10" x14ac:dyDescent="0.45">
      <c r="A13" s="22" t="s">
        <v>7</v>
      </c>
      <c r="B13" s="29">
        <v>1000000</v>
      </c>
      <c r="C13" s="5">
        <f>+C12</f>
        <v>0.39600000000000002</v>
      </c>
      <c r="D13" s="4">
        <f>+D12+(B13-B12)*C13</f>
        <v>340144.2</v>
      </c>
      <c r="E13" s="15">
        <f>+B13</f>
        <v>1000000</v>
      </c>
      <c r="F13" s="2">
        <f>+E13</f>
        <v>1000000</v>
      </c>
      <c r="G13" s="7">
        <f>+G12</f>
        <v>0.37</v>
      </c>
      <c r="H13" s="4">
        <f>+$I$10+(F13-E11)*G13</f>
        <v>309378.63</v>
      </c>
      <c r="I13" s="2">
        <f>+I12+(E13-E12)*G13</f>
        <v>309379</v>
      </c>
      <c r="J13" s="25">
        <f t="shared" si="0"/>
        <v>-30765.570000000007</v>
      </c>
    </row>
    <row r="14" spans="1:10" ht="14.65" thickBot="1" x14ac:dyDescent="0.5">
      <c r="A14" s="23" t="s">
        <v>7</v>
      </c>
      <c r="B14" s="30">
        <v>5000000</v>
      </c>
      <c r="C14" s="9">
        <f>+C13</f>
        <v>0.39600000000000002</v>
      </c>
      <c r="D14" s="11">
        <f>+D12+(B14-B12)*C14</f>
        <v>1924144.2</v>
      </c>
      <c r="E14" s="16">
        <f>+B14</f>
        <v>5000000</v>
      </c>
      <c r="F14" s="8">
        <f>+E14</f>
        <v>5000000</v>
      </c>
      <c r="G14" s="10">
        <f>+G13</f>
        <v>0.37</v>
      </c>
      <c r="H14" s="11">
        <f>+$I$10+(F14-E11)*G14</f>
        <v>1789378.63</v>
      </c>
      <c r="I14" s="8">
        <f>+I12+(E14-E12)*G14</f>
        <v>1789379</v>
      </c>
      <c r="J14" s="26">
        <f t="shared" si="0"/>
        <v>-134765.57000000007</v>
      </c>
    </row>
    <row r="15" spans="1:10" hidden="1" x14ac:dyDescent="0.45"/>
    <row r="16" spans="1:10" x14ac:dyDescent="0.45">
      <c r="A16" s="27" t="s">
        <v>12</v>
      </c>
    </row>
    <row r="17" spans="1:10" ht="3.75" customHeight="1" x14ac:dyDescent="0.45"/>
    <row r="18" spans="1:10" ht="14.65" thickBot="1" x14ac:dyDescent="0.5">
      <c r="A18" s="19" t="s">
        <v>13</v>
      </c>
    </row>
    <row r="19" spans="1:10" ht="14.65" thickBot="1" x14ac:dyDescent="0.5">
      <c r="A19" s="24"/>
      <c r="B19" s="13" t="s">
        <v>10</v>
      </c>
      <c r="C19" s="13"/>
      <c r="D19" s="14"/>
      <c r="E19" s="12" t="s">
        <v>11</v>
      </c>
      <c r="F19" s="13"/>
      <c r="G19" s="13"/>
      <c r="H19" s="14"/>
      <c r="I19" s="28"/>
      <c r="J19" s="24"/>
    </row>
    <row r="20" spans="1:10" x14ac:dyDescent="0.45">
      <c r="A20" s="20" t="s">
        <v>1</v>
      </c>
      <c r="B20" s="17" t="s">
        <v>8</v>
      </c>
      <c r="C20" s="17" t="s">
        <v>3</v>
      </c>
      <c r="D20" s="18" t="s">
        <v>2</v>
      </c>
      <c r="E20" s="17" t="s">
        <v>8</v>
      </c>
      <c r="F20" s="17" t="s">
        <v>9</v>
      </c>
      <c r="G20" s="17" t="s">
        <v>3</v>
      </c>
      <c r="H20" s="18" t="s">
        <v>5</v>
      </c>
      <c r="I20" s="17" t="s">
        <v>6</v>
      </c>
      <c r="J20" s="20" t="s">
        <v>4</v>
      </c>
    </row>
    <row r="21" spans="1:10" x14ac:dyDescent="0.45">
      <c r="A21" s="21">
        <v>1</v>
      </c>
      <c r="B21" s="2">
        <v>9525</v>
      </c>
      <c r="C21" s="3">
        <v>0.1</v>
      </c>
      <c r="D21" s="4">
        <f>+C21*B21</f>
        <v>952.5</v>
      </c>
      <c r="E21" s="15">
        <v>9525</v>
      </c>
      <c r="F21" s="2">
        <f>+E21</f>
        <v>9525</v>
      </c>
      <c r="G21" s="3">
        <v>0.1</v>
      </c>
      <c r="H21" s="4">
        <f>+I21</f>
        <v>952.5</v>
      </c>
      <c r="I21" s="2">
        <f>+G21*E21</f>
        <v>952.5</v>
      </c>
      <c r="J21" s="25">
        <f>+H21-D21</f>
        <v>0</v>
      </c>
    </row>
    <row r="22" spans="1:10" x14ac:dyDescent="0.45">
      <c r="A22" s="21">
        <v>2</v>
      </c>
      <c r="B22" s="2">
        <v>38700</v>
      </c>
      <c r="C22" s="3">
        <v>0.15</v>
      </c>
      <c r="D22" s="4">
        <f>+D21+(B22-B21)*C22</f>
        <v>5328.75</v>
      </c>
      <c r="E22" s="15">
        <v>38700</v>
      </c>
      <c r="F22" s="2">
        <f>+E22</f>
        <v>38700</v>
      </c>
      <c r="G22" s="3">
        <v>0.12</v>
      </c>
      <c r="H22" s="4">
        <f>+I22</f>
        <v>4453.5</v>
      </c>
      <c r="I22" s="2">
        <f>+I21+(E22-E21)*G22</f>
        <v>4453.5</v>
      </c>
      <c r="J22" s="25">
        <f>+H22-D22</f>
        <v>-875.25</v>
      </c>
    </row>
    <row r="23" spans="1:10" x14ac:dyDescent="0.45">
      <c r="A23" s="21">
        <v>3</v>
      </c>
      <c r="B23" s="2">
        <v>93700</v>
      </c>
      <c r="C23" s="3">
        <v>0.25</v>
      </c>
      <c r="D23" s="4">
        <f>+D22+(B23-B22)*C23</f>
        <v>19078.75</v>
      </c>
      <c r="E23" s="15">
        <v>82500</v>
      </c>
      <c r="F23" s="2">
        <f>+B23</f>
        <v>93700</v>
      </c>
      <c r="G23" s="3">
        <v>0.22</v>
      </c>
      <c r="H23" s="4">
        <f>+I23+(F23-E23)*G24</f>
        <v>16777.5</v>
      </c>
      <c r="I23" s="2">
        <f>+I22+(E23-E22)*G23</f>
        <v>14089.5</v>
      </c>
      <c r="J23" s="25">
        <f t="shared" ref="J23:J30" si="1">+H23-D23</f>
        <v>-2301.25</v>
      </c>
    </row>
    <row r="24" spans="1:10" x14ac:dyDescent="0.45">
      <c r="A24" s="21">
        <v>4</v>
      </c>
      <c r="B24" s="2">
        <v>195450</v>
      </c>
      <c r="C24" s="3">
        <v>0.28000000000000003</v>
      </c>
      <c r="D24" s="4">
        <f>+D23+(B24-B23)*C24</f>
        <v>47568.75</v>
      </c>
      <c r="E24" s="15">
        <v>157500</v>
      </c>
      <c r="F24" s="2">
        <f>+B24</f>
        <v>195450</v>
      </c>
      <c r="G24" s="3">
        <v>0.24</v>
      </c>
      <c r="H24" s="4">
        <f>+I24+(F24-E24)*G25</f>
        <v>44233.5</v>
      </c>
      <c r="I24" s="2">
        <f>+I23+(E24-E23)*G24</f>
        <v>32089.5</v>
      </c>
      <c r="J24" s="25">
        <f t="shared" si="1"/>
        <v>-3335.25</v>
      </c>
    </row>
    <row r="25" spans="1:10" x14ac:dyDescent="0.45">
      <c r="A25" s="21">
        <v>5</v>
      </c>
      <c r="B25" s="2">
        <v>424950</v>
      </c>
      <c r="C25" s="3">
        <v>0.33</v>
      </c>
      <c r="D25" s="4">
        <f>+D24+(B25-B24)*C25</f>
        <v>123303.75</v>
      </c>
      <c r="E25" s="15">
        <v>200000</v>
      </c>
      <c r="F25" s="2">
        <f>+B25</f>
        <v>424950</v>
      </c>
      <c r="G25" s="3">
        <v>0.32</v>
      </c>
      <c r="H25" s="4">
        <f>+I25+(F25-E25)*G26</f>
        <v>124422</v>
      </c>
      <c r="I25" s="2">
        <f>+I24+(E25-E24)*G25</f>
        <v>45689.5</v>
      </c>
      <c r="J25" s="25">
        <f t="shared" si="1"/>
        <v>1118.25</v>
      </c>
    </row>
    <row r="26" spans="1:10" x14ac:dyDescent="0.45">
      <c r="A26" s="21">
        <v>6</v>
      </c>
      <c r="B26" s="2">
        <v>426700</v>
      </c>
      <c r="C26" s="3">
        <v>0.35</v>
      </c>
      <c r="D26" s="4">
        <f>+D25+(B26-B25)*C26</f>
        <v>123916.25</v>
      </c>
      <c r="E26" s="15">
        <v>500000</v>
      </c>
      <c r="F26" s="2">
        <f>+B26</f>
        <v>426700</v>
      </c>
      <c r="G26" s="3">
        <v>0.35</v>
      </c>
      <c r="H26" s="4">
        <f>+I25+(F26-E25)*G26</f>
        <v>125034.5</v>
      </c>
      <c r="I26" s="2">
        <f>+I25+(E26-E25)*G26</f>
        <v>150689.5</v>
      </c>
      <c r="J26" s="25">
        <f t="shared" si="1"/>
        <v>1118.25</v>
      </c>
    </row>
    <row r="27" spans="1:10" x14ac:dyDescent="0.45">
      <c r="A27" s="21">
        <v>7</v>
      </c>
      <c r="B27" s="2">
        <v>426701</v>
      </c>
      <c r="C27" s="5">
        <v>0.39600000000000002</v>
      </c>
      <c r="D27" s="4">
        <f>+D26+(B27-B26)*C27</f>
        <v>123916.64599999999</v>
      </c>
      <c r="E27" s="15">
        <v>500001</v>
      </c>
      <c r="F27" s="2">
        <f>+B27</f>
        <v>426701</v>
      </c>
      <c r="G27" s="6">
        <v>0.37</v>
      </c>
      <c r="H27" s="4">
        <f>+I25+(F27-E25)*G26</f>
        <v>125034.84999999999</v>
      </c>
      <c r="I27" s="2">
        <f>+I26+(E27-E26)*G27</f>
        <v>150689.87</v>
      </c>
      <c r="J27" s="25">
        <f>+H27-D27</f>
        <v>1118.2039999999979</v>
      </c>
    </row>
    <row r="28" spans="1:10" x14ac:dyDescent="0.45">
      <c r="A28" s="22" t="s">
        <v>7</v>
      </c>
      <c r="B28" s="29">
        <v>700000</v>
      </c>
      <c r="C28" s="5">
        <f>+C27</f>
        <v>0.39600000000000002</v>
      </c>
      <c r="D28" s="4">
        <f>+D27+(B28-B27)*C28</f>
        <v>232143.05</v>
      </c>
      <c r="E28" s="15">
        <f>+B28</f>
        <v>700000</v>
      </c>
      <c r="F28" s="2">
        <f>+E28</f>
        <v>700000</v>
      </c>
      <c r="G28" s="7">
        <f>+G27</f>
        <v>0.37</v>
      </c>
      <c r="H28" s="4">
        <f>+$I$27+(F28-E27)*G28</f>
        <v>224689.5</v>
      </c>
      <c r="I28" s="2">
        <f>+I27+(E28-E27)*G28</f>
        <v>224689.5</v>
      </c>
      <c r="J28" s="25">
        <f t="shared" si="1"/>
        <v>-7453.5499999999884</v>
      </c>
    </row>
    <row r="29" spans="1:10" x14ac:dyDescent="0.45">
      <c r="A29" s="22" t="s">
        <v>7</v>
      </c>
      <c r="B29" s="29">
        <v>1000000</v>
      </c>
      <c r="C29" s="5">
        <f>+C28</f>
        <v>0.39600000000000002</v>
      </c>
      <c r="D29" s="4">
        <f>+D28+(B29-B28)*C29</f>
        <v>350943.05</v>
      </c>
      <c r="E29" s="15">
        <f>+B29</f>
        <v>1000000</v>
      </c>
      <c r="F29" s="2">
        <f>+E29</f>
        <v>1000000</v>
      </c>
      <c r="G29" s="7">
        <f>+G28</f>
        <v>0.37</v>
      </c>
      <c r="H29" s="4">
        <f>+$I$27+(F29-E27)*G29</f>
        <v>335689.5</v>
      </c>
      <c r="I29" s="2">
        <f>+I28+(E29-E28)*G29</f>
        <v>335689.5</v>
      </c>
      <c r="J29" s="25">
        <f t="shared" si="1"/>
        <v>-15253.549999999988</v>
      </c>
    </row>
    <row r="30" spans="1:10" ht="14.65" thickBot="1" x14ac:dyDescent="0.5">
      <c r="A30" s="23" t="s">
        <v>7</v>
      </c>
      <c r="B30" s="30">
        <v>5000000</v>
      </c>
      <c r="C30" s="9">
        <f>+C29</f>
        <v>0.39600000000000002</v>
      </c>
      <c r="D30" s="11">
        <f>+D28+(B30-B28)*C30</f>
        <v>1934943.05</v>
      </c>
      <c r="E30" s="16">
        <f>+B30</f>
        <v>5000000</v>
      </c>
      <c r="F30" s="8">
        <f>+E30</f>
        <v>5000000</v>
      </c>
      <c r="G30" s="10">
        <f>+G29</f>
        <v>0.37</v>
      </c>
      <c r="H30" s="11">
        <f>+$I$27+(F30-E27)*G30</f>
        <v>1815689.5</v>
      </c>
      <c r="I30" s="8">
        <f>+I28+(E30-E28)*G30</f>
        <v>1815689.5</v>
      </c>
      <c r="J30" s="26">
        <f t="shared" si="1"/>
        <v>-119253.55000000005</v>
      </c>
    </row>
    <row r="31" spans="1:10" hidden="1" x14ac:dyDescent="0.45"/>
    <row r="32" spans="1:10" x14ac:dyDescent="0.45">
      <c r="A32" s="27" t="s">
        <v>12</v>
      </c>
    </row>
    <row r="36" spans="5:6" x14ac:dyDescent="0.45">
      <c r="E36" s="1"/>
    </row>
    <row r="37" spans="5:6" x14ac:dyDescent="0.45">
      <c r="F37" s="1"/>
    </row>
  </sheetData>
  <mergeCells count="4">
    <mergeCell ref="B3:D3"/>
    <mergeCell ref="E3:H3"/>
    <mergeCell ref="B19:D19"/>
    <mergeCell ref="E19:H19"/>
  </mergeCells>
  <pageMargins left="0.7" right="0.7" top="0.75" bottom="0.75" header="0.3" footer="0.3"/>
  <pageSetup scale="115" orientation="landscape" horizontalDpi="0" verticalDpi="0" r:id="rId1"/>
  <headerFooter>
    <oddFooter>&amp;CMedical Valuations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2017-12-16T13:56:06Z</dcterms:modified>
</cp:coreProperties>
</file>